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es\Documents\Web\Mission\chemistry\chemistry102l\"/>
    </mc:Choice>
  </mc:AlternateContent>
  <bookViews>
    <workbookView xWindow="0" yWindow="0" windowWidth="28800" windowHeight="13725"/>
  </bookViews>
  <sheets>
    <sheet name="Experiment #08" sheetId="1" r:id="rId1"/>
  </sheets>
  <calcPr calcId="152511"/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H2" i="1"/>
  <c r="F10" i="1"/>
  <c r="I21" i="1" s="1"/>
  <c r="F9" i="1"/>
  <c r="F8" i="1"/>
  <c r="I19" i="1" s="1"/>
  <c r="F7" i="1"/>
  <c r="F6" i="1"/>
  <c r="I17" i="1" s="1"/>
  <c r="F5" i="1"/>
  <c r="I16" i="1" s="1"/>
  <c r="F4" i="1"/>
  <c r="I15" i="1" s="1"/>
  <c r="F3" i="1"/>
  <c r="F2" i="1"/>
  <c r="I13" i="1" s="1"/>
  <c r="I20" i="1"/>
  <c r="H14" i="1"/>
  <c r="B21" i="1"/>
  <c r="B20" i="1"/>
  <c r="B19" i="1"/>
  <c r="A21" i="1"/>
  <c r="A20" i="1"/>
  <c r="A19" i="1"/>
  <c r="I18" i="1"/>
  <c r="I14" i="1"/>
  <c r="J21" i="1"/>
  <c r="H21" i="1" s="1"/>
  <c r="J20" i="1"/>
  <c r="H20" i="1" s="1"/>
  <c r="J19" i="1"/>
  <c r="H19" i="1" s="1"/>
  <c r="J18" i="1"/>
  <c r="H18" i="1" s="1"/>
  <c r="J17" i="1"/>
  <c r="H17" i="1" s="1"/>
  <c r="J16" i="1"/>
  <c r="H16" i="1" s="1"/>
  <c r="J15" i="1"/>
  <c r="H15" i="1" s="1"/>
  <c r="J14" i="1"/>
  <c r="J13" i="1"/>
  <c r="H13" i="1" s="1"/>
  <c r="G18" i="1"/>
  <c r="G17" i="1"/>
  <c r="G16" i="1"/>
  <c r="G15" i="1"/>
  <c r="G14" i="1"/>
  <c r="G13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<sst xmlns="http://schemas.openxmlformats.org/spreadsheetml/2006/main" count="49" uniqueCount="19">
  <si>
    <t>Hydrochloric Acid</t>
  </si>
  <si>
    <t>0.010M</t>
  </si>
  <si>
    <t>Acetic Acid</t>
  </si>
  <si>
    <t>Ammonium Chloride</t>
  </si>
  <si>
    <t>Sodium Acetate</t>
  </si>
  <si>
    <t>Aqueous Ammonia</t>
  </si>
  <si>
    <t>Sodium Hydroxide</t>
  </si>
  <si>
    <t>Solution Tested</t>
  </si>
  <si>
    <t>Conc</t>
  </si>
  <si>
    <t>Calibration</t>
  </si>
  <si>
    <t>pH Measured</t>
  </si>
  <si>
    <t>pH Calculated</t>
  </si>
  <si>
    <t>Indicator Paper</t>
  </si>
  <si>
    <t>%error</t>
  </si>
  <si>
    <t>Conductance</t>
  </si>
  <si>
    <t>Electrolyte</t>
  </si>
  <si>
    <t>Pheno…</t>
  </si>
  <si>
    <t>Acid/Base/Neutral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</si>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</sst>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/>
    <xf numFmtId="0" fontId="0" fillId="3" borderId="1" xfId="0" applyFill="1" applyBorder="1" applyAlignment="1" applyProtection="1">
      <alignment horizontal="center"/>
    </xf>
    <xf numFmtId="2" fontId="0" fillId="3" borderId="1" xfId="0" applyNumberFormat="1" applyFill="1" applyBorder="1" applyAlignment="1" applyProtection="1">
      <alignment horizontal="center"/>
    </xf>
    <xf numFmtId="16" fontId="0" fillId="3" borderId="1" xfId="0" quotePrefix="1" applyNumberFormat="1" applyFill="1" applyBorder="1" applyAlignment="1" applyProtection="1">
      <alignment horizontal="center"/>
    </xf>
    <xf numFmtId="0" fontId="0" fillId="0" borderId="1" xfId="0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0" fillId="0" borderId="0" xfId="0" applyProtection="1"/>
    <xf numFmtId="164" fontId="0" fillId="0" borderId="1" xfId="1" applyNumberFormat="1" applyFont="1" applyBorder="1" applyAlignment="1" applyProtection="1">
      <alignment horizontal="center"/>
    </xf>
    <xf numFmtId="2" fontId="0" fillId="2" borderId="1" xfId="0" applyNumberFormat="1" applyFill="1" applyBorder="1" applyProtection="1"/>
    <xf numFmtId="0" fontId="0" fillId="2" borderId="1" xfId="0" applyFill="1" applyBorder="1" applyProtection="1"/>
    <xf numFmtId="0" fontId="0" fillId="3" borderId="1" xfId="0" quotePrefix="1" applyFill="1" applyBorder="1" applyAlignment="1" applyProtection="1">
      <alignment horizontal="center"/>
    </xf>
    <xf numFmtId="2" fontId="0" fillId="2" borderId="1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120" zoomScaleNormal="120" workbookViewId="0">
      <selection activeCell="E14" sqref="E14"/>
    </sheetView>
  </sheetViews>
  <sheetFormatPr defaultRowHeight="15" x14ac:dyDescent="0.25"/>
  <cols>
    <col min="1" max="1" width="2" style="12" bestFit="1" customWidth="1"/>
    <col min="2" max="2" width="19.7109375" style="12" bestFit="1" customWidth="1"/>
    <col min="3" max="3" width="7.28515625" style="12" bestFit="1" customWidth="1"/>
    <col min="4" max="4" width="14.5703125" style="18" bestFit="1" customWidth="1"/>
    <col min="5" max="5" width="13.28515625" style="12" bestFit="1" customWidth="1"/>
    <col min="6" max="6" width="10.7109375" style="12" bestFit="1" customWidth="1"/>
    <col min="7" max="7" width="13.28515625" style="18" bestFit="1" customWidth="1"/>
    <col min="8" max="8" width="17.7109375" style="12" bestFit="1" customWidth="1"/>
    <col min="9" max="9" width="10.7109375" style="12" bestFit="1" customWidth="1"/>
    <col min="10" max="10" width="12.85546875" style="12" bestFit="1" customWidth="1"/>
    <col min="11" max="16384" width="9.140625" style="12"/>
  </cols>
  <sheetData>
    <row r="1" spans="1:10" x14ac:dyDescent="0.25">
      <c r="A1" s="9"/>
      <c r="B1" s="10" t="s">
        <v>7</v>
      </c>
      <c r="C1" s="10" t="s">
        <v>8</v>
      </c>
      <c r="D1" s="11" t="s">
        <v>12</v>
      </c>
      <c r="E1" s="10" t="s">
        <v>11</v>
      </c>
      <c r="F1" s="10" t="s">
        <v>9</v>
      </c>
      <c r="G1" s="11" t="s">
        <v>10</v>
      </c>
      <c r="H1" s="11" t="s">
        <v>13</v>
      </c>
    </row>
    <row r="2" spans="1:10" x14ac:dyDescent="0.25">
      <c r="A2" s="9">
        <v>1</v>
      </c>
      <c r="B2" s="9" t="s">
        <v>0</v>
      </c>
      <c r="C2" s="9" t="s">
        <v>1</v>
      </c>
      <c r="D2" s="3"/>
      <c r="E2" s="3"/>
      <c r="F2" s="8" t="str">
        <f>IF(D2="","",IF(D2&lt;7,"4/7","7/10"))</f>
        <v/>
      </c>
      <c r="G2" s="1"/>
      <c r="H2" s="13" t="str">
        <f>IF(E2="","",(G2-E2)/E2)</f>
        <v/>
      </c>
    </row>
    <row r="3" spans="1:10" x14ac:dyDescent="0.25">
      <c r="A3" s="9">
        <v>2</v>
      </c>
      <c r="B3" s="9" t="s">
        <v>2</v>
      </c>
      <c r="C3" s="9" t="s">
        <v>1</v>
      </c>
      <c r="D3" s="3"/>
      <c r="E3" s="3"/>
      <c r="F3" s="8" t="str">
        <f t="shared" ref="F3:F10" si="0">IF(D3="","",IF(D3&lt;7,"4/7","7/10"))</f>
        <v/>
      </c>
      <c r="G3" s="1"/>
      <c r="H3" s="13" t="str">
        <f>IF(E3="","",(G3-E3)/E3)</f>
        <v/>
      </c>
    </row>
    <row r="4" spans="1:10" x14ac:dyDescent="0.25">
      <c r="A4" s="9">
        <v>3</v>
      </c>
      <c r="B4" s="9" t="s">
        <v>3</v>
      </c>
      <c r="C4" s="9" t="s">
        <v>1</v>
      </c>
      <c r="D4" s="3"/>
      <c r="E4" s="3"/>
      <c r="F4" s="8" t="str">
        <f t="shared" si="0"/>
        <v/>
      </c>
      <c r="G4" s="4"/>
      <c r="H4" s="13" t="str">
        <f t="shared" ref="H4:H7" si="1">IF(E4="","",(G4-E4)/E4)</f>
        <v/>
      </c>
    </row>
    <row r="5" spans="1:10" x14ac:dyDescent="0.25">
      <c r="A5" s="9">
        <v>4</v>
      </c>
      <c r="B5" s="9" t="s">
        <v>4</v>
      </c>
      <c r="C5" s="9" t="s">
        <v>1</v>
      </c>
      <c r="D5" s="3"/>
      <c r="E5" s="3"/>
      <c r="F5" s="8" t="str">
        <f t="shared" si="0"/>
        <v/>
      </c>
      <c r="G5" s="1"/>
      <c r="H5" s="13" t="str">
        <f t="shared" si="1"/>
        <v/>
      </c>
    </row>
    <row r="6" spans="1:10" x14ac:dyDescent="0.25">
      <c r="A6" s="9">
        <v>5</v>
      </c>
      <c r="B6" s="9" t="s">
        <v>5</v>
      </c>
      <c r="C6" s="9" t="s">
        <v>1</v>
      </c>
      <c r="D6" s="3"/>
      <c r="E6" s="3"/>
      <c r="F6" s="8" t="str">
        <f t="shared" si="0"/>
        <v/>
      </c>
      <c r="G6" s="1"/>
      <c r="H6" s="13" t="str">
        <f t="shared" si="1"/>
        <v/>
      </c>
    </row>
    <row r="7" spans="1:10" x14ac:dyDescent="0.25">
      <c r="A7" s="9">
        <v>6</v>
      </c>
      <c r="B7" s="9" t="s">
        <v>6</v>
      </c>
      <c r="C7" s="9" t="s">
        <v>1</v>
      </c>
      <c r="D7" s="3"/>
      <c r="E7" s="3"/>
      <c r="F7" s="8" t="str">
        <f t="shared" si="0"/>
        <v/>
      </c>
      <c r="G7" s="1"/>
      <c r="H7" s="13" t="str">
        <f t="shared" si="1"/>
        <v/>
      </c>
    </row>
    <row r="8" spans="1:10" x14ac:dyDescent="0.25">
      <c r="A8" s="2" t="s">
        <v>18</v>
      </c>
      <c r="B8" s="1"/>
      <c r="C8" s="9" t="s">
        <v>1</v>
      </c>
      <c r="D8" s="1"/>
      <c r="E8" s="14"/>
      <c r="F8" s="8" t="str">
        <f t="shared" si="0"/>
        <v/>
      </c>
      <c r="G8" s="1"/>
      <c r="H8" s="15"/>
    </row>
    <row r="9" spans="1:10" x14ac:dyDescent="0.25">
      <c r="A9" s="2" t="s">
        <v>18</v>
      </c>
      <c r="B9" s="1"/>
      <c r="C9" s="9" t="s">
        <v>1</v>
      </c>
      <c r="D9" s="1"/>
      <c r="E9" s="14"/>
      <c r="F9" s="8" t="str">
        <f t="shared" si="0"/>
        <v/>
      </c>
      <c r="G9" s="1"/>
      <c r="H9" s="15"/>
    </row>
    <row r="10" spans="1:10" x14ac:dyDescent="0.25">
      <c r="A10" s="2" t="s">
        <v>18</v>
      </c>
      <c r="B10" s="1"/>
      <c r="C10" s="9" t="s">
        <v>1</v>
      </c>
      <c r="D10" s="1"/>
      <c r="E10" s="14"/>
      <c r="F10" s="8" t="str">
        <f t="shared" si="0"/>
        <v/>
      </c>
      <c r="G10" s="1"/>
      <c r="H10" s="15"/>
    </row>
    <row r="12" spans="1:10" x14ac:dyDescent="0.25">
      <c r="A12" s="9"/>
      <c r="B12" s="11" t="s">
        <v>7</v>
      </c>
      <c r="C12" s="11" t="s">
        <v>8</v>
      </c>
      <c r="D12" s="11" t="s">
        <v>14</v>
      </c>
      <c r="E12" s="11" t="s">
        <v>15</v>
      </c>
      <c r="F12" s="11" t="s">
        <v>16</v>
      </c>
      <c r="G12" s="11" t="s">
        <v>11</v>
      </c>
      <c r="H12" s="11" t="s">
        <v>17</v>
      </c>
      <c r="I12" s="11" t="s">
        <v>9</v>
      </c>
      <c r="J12" s="11" t="s">
        <v>10</v>
      </c>
    </row>
    <row r="13" spans="1:10" x14ac:dyDescent="0.25">
      <c r="A13" s="9">
        <v>1</v>
      </c>
      <c r="B13" s="9" t="s">
        <v>0</v>
      </c>
      <c r="C13" s="9" t="s">
        <v>1</v>
      </c>
      <c r="D13" s="16" t="str">
        <f>IF(E13="","", IF(E13="SE","+",(IF(E13="WE","+/-","-"))))</f>
        <v/>
      </c>
      <c r="E13" s="1"/>
      <c r="F13" s="1"/>
      <c r="G13" s="7" t="str">
        <f>IF(E2="","",E2)</f>
        <v/>
      </c>
      <c r="H13" s="6" t="str">
        <f t="shared" ref="H13:H18" si="2">IF(J13="","",IF(J13&gt;7.1,"Base",IF(J13&lt;6.9,"Acid","Neutral")))</f>
        <v/>
      </c>
      <c r="I13" s="6" t="str">
        <f>IF(F2="","",F2)</f>
        <v/>
      </c>
      <c r="J13" s="6" t="str">
        <f>IF(G2="","",G2)</f>
        <v/>
      </c>
    </row>
    <row r="14" spans="1:10" x14ac:dyDescent="0.25">
      <c r="A14" s="9">
        <v>2</v>
      </c>
      <c r="B14" s="9" t="s">
        <v>2</v>
      </c>
      <c r="C14" s="9" t="s">
        <v>1</v>
      </c>
      <c r="D14" s="16" t="str">
        <f t="shared" ref="D14:D21" si="3">IF(E14="","", IF(E14="SE","+",(IF(E14="WE","+/-","-"))))</f>
        <v/>
      </c>
      <c r="E14" s="1"/>
      <c r="F14" s="1"/>
      <c r="G14" s="7" t="str">
        <f t="shared" ref="G14:G18" si="4">IF(E3="","",E3)</f>
        <v/>
      </c>
      <c r="H14" s="6" t="str">
        <f t="shared" si="2"/>
        <v/>
      </c>
      <c r="I14" s="6" t="str">
        <f t="shared" ref="I14:I21" si="5">IF(F3="","",F3)</f>
        <v/>
      </c>
      <c r="J14" s="6" t="str">
        <f t="shared" ref="J14:J21" si="6">IF(G3="","",G3)</f>
        <v/>
      </c>
    </row>
    <row r="15" spans="1:10" x14ac:dyDescent="0.25">
      <c r="A15" s="9">
        <v>3</v>
      </c>
      <c r="B15" s="9" t="s">
        <v>3</v>
      </c>
      <c r="C15" s="9" t="s">
        <v>1</v>
      </c>
      <c r="D15" s="16" t="str">
        <f t="shared" si="3"/>
        <v/>
      </c>
      <c r="E15" s="1"/>
      <c r="F15" s="1"/>
      <c r="G15" s="7" t="str">
        <f t="shared" si="4"/>
        <v/>
      </c>
      <c r="H15" s="6" t="str">
        <f t="shared" si="2"/>
        <v/>
      </c>
      <c r="I15" s="6" t="str">
        <f t="shared" si="5"/>
        <v/>
      </c>
      <c r="J15" s="7" t="str">
        <f t="shared" si="6"/>
        <v/>
      </c>
    </row>
    <row r="16" spans="1:10" x14ac:dyDescent="0.25">
      <c r="A16" s="9">
        <v>4</v>
      </c>
      <c r="B16" s="9" t="s">
        <v>4</v>
      </c>
      <c r="C16" s="9" t="s">
        <v>1</v>
      </c>
      <c r="D16" s="16" t="str">
        <f t="shared" si="3"/>
        <v/>
      </c>
      <c r="E16" s="1"/>
      <c r="F16" s="1"/>
      <c r="G16" s="7" t="str">
        <f t="shared" si="4"/>
        <v/>
      </c>
      <c r="H16" s="6" t="str">
        <f t="shared" si="2"/>
        <v/>
      </c>
      <c r="I16" s="6" t="str">
        <f t="shared" si="5"/>
        <v/>
      </c>
      <c r="J16" s="6" t="str">
        <f t="shared" si="6"/>
        <v/>
      </c>
    </row>
    <row r="17" spans="1:10" x14ac:dyDescent="0.25">
      <c r="A17" s="9">
        <v>5</v>
      </c>
      <c r="B17" s="9" t="s">
        <v>5</v>
      </c>
      <c r="C17" s="9" t="s">
        <v>1</v>
      </c>
      <c r="D17" s="16" t="str">
        <f t="shared" si="3"/>
        <v/>
      </c>
      <c r="E17" s="1"/>
      <c r="F17" s="1"/>
      <c r="G17" s="7" t="str">
        <f t="shared" si="4"/>
        <v/>
      </c>
      <c r="H17" s="6" t="str">
        <f t="shared" si="2"/>
        <v/>
      </c>
      <c r="I17" s="6" t="str">
        <f t="shared" si="5"/>
        <v/>
      </c>
      <c r="J17" s="6" t="str">
        <f t="shared" si="6"/>
        <v/>
      </c>
    </row>
    <row r="18" spans="1:10" x14ac:dyDescent="0.25">
      <c r="A18" s="9">
        <v>6</v>
      </c>
      <c r="B18" s="9" t="s">
        <v>6</v>
      </c>
      <c r="C18" s="9" t="s">
        <v>1</v>
      </c>
      <c r="D18" s="16" t="str">
        <f t="shared" si="3"/>
        <v/>
      </c>
      <c r="E18" s="1"/>
      <c r="F18" s="1"/>
      <c r="G18" s="7" t="str">
        <f t="shared" si="4"/>
        <v/>
      </c>
      <c r="H18" s="6" t="str">
        <f t="shared" si="2"/>
        <v/>
      </c>
      <c r="I18" s="6" t="str">
        <f t="shared" si="5"/>
        <v/>
      </c>
      <c r="J18" s="6" t="str">
        <f t="shared" si="6"/>
        <v/>
      </c>
    </row>
    <row r="19" spans="1:10" x14ac:dyDescent="0.25">
      <c r="A19" s="5" t="str">
        <f>A8</f>
        <v>?</v>
      </c>
      <c r="B19" s="6" t="str">
        <f>IF(B8="","",B8)</f>
        <v/>
      </c>
      <c r="C19" s="9" t="s">
        <v>1</v>
      </c>
      <c r="D19" s="16" t="str">
        <f t="shared" si="3"/>
        <v/>
      </c>
      <c r="E19" s="1"/>
      <c r="F19" s="1"/>
      <c r="G19" s="17"/>
      <c r="H19" s="6" t="str">
        <f>IF(J19="","",IF(J19&gt;7.1,"Base",IF(J19&lt;6.9,"Acid","Neutral")))</f>
        <v/>
      </c>
      <c r="I19" s="6" t="str">
        <f t="shared" si="5"/>
        <v/>
      </c>
      <c r="J19" s="6" t="str">
        <f t="shared" si="6"/>
        <v/>
      </c>
    </row>
    <row r="20" spans="1:10" x14ac:dyDescent="0.25">
      <c r="A20" s="5" t="str">
        <f t="shared" ref="A20:A21" si="7">A9</f>
        <v>?</v>
      </c>
      <c r="B20" s="6" t="str">
        <f t="shared" ref="B20:B21" si="8">IF(B9="","",B9)</f>
        <v/>
      </c>
      <c r="C20" s="9" t="s">
        <v>1</v>
      </c>
      <c r="D20" s="16" t="str">
        <f t="shared" si="3"/>
        <v/>
      </c>
      <c r="E20" s="1"/>
      <c r="F20" s="1"/>
      <c r="G20" s="17"/>
      <c r="H20" s="6" t="str">
        <f t="shared" ref="H20:H21" si="9">IF(J20="","",IF(J20&gt;7.1,"Base",IF(J20&lt;6.9,"Acid","Neutral")))</f>
        <v/>
      </c>
      <c r="I20" s="6" t="str">
        <f t="shared" si="5"/>
        <v/>
      </c>
      <c r="J20" s="6" t="str">
        <f t="shared" si="6"/>
        <v/>
      </c>
    </row>
    <row r="21" spans="1:10" x14ac:dyDescent="0.25">
      <c r="A21" s="5" t="str">
        <f t="shared" si="7"/>
        <v>?</v>
      </c>
      <c r="B21" s="6" t="str">
        <f t="shared" si="8"/>
        <v/>
      </c>
      <c r="C21" s="9" t="s">
        <v>1</v>
      </c>
      <c r="D21" s="16" t="str">
        <f t="shared" si="3"/>
        <v/>
      </c>
      <c r="E21" s="1"/>
      <c r="F21" s="1"/>
      <c r="G21" s="17"/>
      <c r="H21" s="6" t="str">
        <f t="shared" si="9"/>
        <v/>
      </c>
      <c r="I21" s="6" t="str">
        <f t="shared" si="5"/>
        <v/>
      </c>
      <c r="J21" s="6" t="str">
        <f t="shared" si="6"/>
        <v/>
      </c>
    </row>
  </sheetData>
  <sheetProtection sheet="1" objects="1" scenarios="1" selectLockedCells="1"/>
  <pageMargins left="0.7" right="0.7" top="0.75" bottom="0.75" header="0.3" footer="0.3"/>
  <pageSetup orientation="portrait" horizontalDpi="1200" verticalDpi="1200" r:id="rId1"/>
  <ignoredErrors>
    <ignoredError sqref="A20:A21 A19 H13:H21 G13:G18 D13:D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Experiment #08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ECC Classroom</dc:creator>
  <cp:lastModifiedBy>Charles Mallory</cp:lastModifiedBy>
  <dcterms:created xsi:type="dcterms:W3CDTF">2014-04-15T02:17:05Z</dcterms:created>
  <dcterms:modified xsi:type="dcterms:W3CDTF">2014-04-17T06:24:02Z</dcterms:modified>
</cp:coreProperties>
</file>